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Gastos" state="visible" r:id="rId4"/>
    <sheet sheetId="2" name="Resumen" state="visible" r:id="rId5"/>
  </sheets>
  <calcPr calcId="171027"/>
</workbook>
</file>

<file path=xl/sharedStrings.xml><?xml version="1.0" encoding="utf-8"?>
<sst xmlns="http://schemas.openxmlformats.org/spreadsheetml/2006/main" count="99" uniqueCount="71">
  <si>
    <t>CONTROL DE GASTOS — AUTÓNOMO</t>
  </si>
  <si>
    <t>Fecha</t>
  </si>
  <si>
    <t>Proveedor</t>
  </si>
  <si>
    <t>NIF/CIF Proveedor</t>
  </si>
  <si>
    <t>Concepto</t>
  </si>
  <si>
    <t>Categoría</t>
  </si>
  <si>
    <t>Base imponible</t>
  </si>
  <si>
    <t>IVA %</t>
  </si>
  <si>
    <t>IVA soportado</t>
  </si>
  <si>
    <t>Total</t>
  </si>
  <si>
    <t>Método de pago</t>
  </si>
  <si>
    <t>Deducible</t>
  </si>
  <si>
    <t>Factura recibida</t>
  </si>
  <si>
    <t>Notas</t>
  </si>
  <si>
    <t>Asesoría García S.L.</t>
  </si>
  <si>
    <t>B12345678</t>
  </si>
  <si>
    <t>Cuota gestoría enero</t>
  </si>
  <si>
    <t>Gestoría</t>
  </si>
  <si>
    <t>Transferencia</t>
  </si>
  <si>
    <t>Sí</t>
  </si>
  <si>
    <t/>
  </si>
  <si>
    <t>Google LLC</t>
  </si>
  <si>
    <t>Google Workspace mensual</t>
  </si>
  <si>
    <t>Software/SaaS</t>
  </si>
  <si>
    <t>Tarjeta</t>
  </si>
  <si>
    <t>Factura descargada</t>
  </si>
  <si>
    <t>Seguridad Social</t>
  </si>
  <si>
    <t>Cuota autónomos enero 2025</t>
  </si>
  <si>
    <t>Domiciliación</t>
  </si>
  <si>
    <t>No</t>
  </si>
  <si>
    <t>Recibo SS</t>
  </si>
  <si>
    <t>Telefónica S.A.</t>
  </si>
  <si>
    <t>A82018474</t>
  </si>
  <si>
    <t>Tarifa fibra + móvil</t>
  </si>
  <si>
    <t>Telecomunicaciones</t>
  </si>
  <si>
    <t>50% uso profesional</t>
  </si>
  <si>
    <t>Amazon Web Services</t>
  </si>
  <si>
    <t>Hosting servidor web</t>
  </si>
  <si>
    <t>Hosting/Infraestr.</t>
  </si>
  <si>
    <t>↑ Las 5 filas anteriores son ejemplos orientativos. Bórralos y empieza a registrar tus gastos reales desde la fila 9.</t>
  </si>
  <si>
    <t>⚠ La deducibilidad de cada gasto depende de cada caso concreto. Consulta con tu asesor fiscal. Herramienta orientativa — herramientasparaautonomos.es</t>
  </si>
  <si>
    <t>RESUMEN ANUAL DE GASTOS</t>
  </si>
  <si>
    <t>TOTALES ANUALES</t>
  </si>
  <si>
    <t>Total base imponible</t>
  </si>
  <si>
    <t>Solo gastos deducibles</t>
  </si>
  <si>
    <t>Total IVA soportado</t>
  </si>
  <si>
    <t>Total gastos (con IVA)</t>
  </si>
  <si>
    <t>Todos los gastos</t>
  </si>
  <si>
    <t>Nº de apuntes</t>
  </si>
  <si>
    <t>TOTALES POR MES</t>
  </si>
  <si>
    <t>Mes</t>
  </si>
  <si>
    <t>Total gastos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</si>
  <si>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</si>
  <si>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</si>
  <si>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</si>
  <si>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</si>
  <si>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</si>
  <si>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</si>
  <si>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</si>
  <si>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</si>
  <si>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</si>
  <si>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</si>
  <si>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</si>
  <si>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</si>
  <si>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TOTALES POR CATEGORÍA</t>
  </si>
  <si>
    <t>Material oficina</t>
  </si>
  <si>
    <t>Formación</t>
  </si>
  <si>
    <t>Publicidad</t>
  </si>
  <si>
    <t>Seguros</t>
  </si>
  <si>
    <t>Otros</t>
  </si>
  <si>
    <t>⚠ Resumen orientativo. La deducibilidad de un gasto depende de cada caso concreto. Consulta con tu asesor fiscal. — herramientasparaautonomos.es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</si>
</sst>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#,##0.00 €"/>
  </numFmts>
  <fonts count="11" x14ac:knownFonts="1">
    <font>
      <color theme="1"/>
      <family val="2"/>
      <scheme val="minor"/>
      <sz val="11"/>
      <name val="Calibri"/>
    </font>
    <font>
      <b/>
      <color rgb="FFFFFFFF"/>
      <sz val="14"/>
    </font>
    <font>
      <b/>
      <color rgb="FFFFFFFF"/>
      <sz val="10"/>
    </font>
    <font>
      <i/>
      <color rgb="6B7280"/>
      <sz val="10"/>
    </font>
    <font>
      <i/>
      <color rgb="FF6B7280"/>
      <sz val="9"/>
    </font>
    <font>
      <sz val="10"/>
    </font>
    <font>
      <i/>
      <color rgb="FF9CA3AF"/>
      <sz val="9"/>
    </font>
    <font>
      <b/>
      <color rgb="FFFFFFFF"/>
      <sz val="11"/>
    </font>
    <font>
      <b/>
      <sz val="10"/>
    </font>
    <font>
      <b/>
      <color rgb="FF1D4ED8"/>
      <sz val="11"/>
    </font>
    <font>
      <i/>
      <color rgb="9CA3AF"/>
      <sz val="9"/>
    </font>
  </fonts>
  <fills count="6">
    <fill>
      <patternFill patternType="none"/>
    </fill>
    <fill>
      <patternFill patternType="gray125"/>
    </fill>
    <fill>
      <patternFill patternType="solid">
        <fgColor rgb="FF1D4ED8"/>
      </patternFill>
    </fill>
    <fill>
      <patternFill patternType="solid">
        <fgColor rgb="FF1e40af"/>
      </patternFill>
    </fill>
    <fill>
      <patternFill patternType="solid">
        <fgColor rgb="FFFFF3CD"/>
      </patternFill>
    </fill>
    <fill>
      <patternFill patternType="solid">
        <fgColor rgb="FFF8FAFC"/>
      </patternFill>
    </fill>
  </fills>
  <borders count="2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/>
    <xf numFmtId="0" fontId="3" fillId="0" borderId="1" xfId="0" applyFont="1" applyBorder="1"/>
    <xf numFmtId="165" fontId="3" fillId="0" borderId="1" xfId="0" applyNumberFormat="1" applyFont="1" applyBorder="1"/>
    <xf numFmtId="9" fontId="3" fillId="0" borderId="1" xfId="0" applyNumberFormat="1" applyFont="1" applyBorder="1"/>
    <xf numFmtId="0" fontId="4" fillId="4" borderId="0" xfId="0" applyFont="1" applyFill="1" applyAlignment="1">
      <alignment horizontal="center"/>
    </xf>
    <xf numFmtId="164" fontId="5" fillId="0" borderId="1" xfId="0" applyNumberFormat="1" applyFont="1" applyBorder="1"/>
    <xf numFmtId="0" fontId="5" fillId="0" borderId="1" xfId="0" applyFont="1" applyBorder="1"/>
    <xf numFmtId="165" fontId="5" fillId="0" borderId="1" xfId="0" applyNumberFormat="1" applyFont="1" applyBorder="1"/>
    <xf numFmtId="9" fontId="5" fillId="0" borderId="1" xfId="0" applyNumberFormat="1" applyFont="1" applyBorder="1"/>
    <xf numFmtId="0" fontId="6" fillId="0" borderId="0" xfId="0" applyFont="1" applyAlignment="1">
      <alignment horizontal="center"/>
    </xf>
    <xf numFmtId="0" fontId="7" fillId="2" borderId="0" xfId="0" applyFont="1" applyFill="1" applyAlignment="1">
      <alignment horizontal="left" vertical="center" indent="1"/>
    </xf>
    <xf numFmtId="0" fontId="8" fillId="5" borderId="1" xfId="0" applyFont="1" applyFill="1" applyBorder="1"/>
    <xf numFmtId="165" fontId="9" fillId="0" borderId="1" xfId="0" applyNumberFormat="1" applyFont="1" applyBorder="1"/>
    <xf numFmtId="0" fontId="10" fillId="0" borderId="1" xfId="0" applyFont="1" applyBorder="1"/>
    <xf numFmtId="3" fontId="9" fillId="0" borderId="1" xfId="0" applyNumberFormat="1" applyFont="1" applyBorder="1"/>
    <xf numFmtId="0" fontId="8" fillId="0" borderId="1" xfId="0" applyFont="1" applyBorder="1"/>
    <xf numFmtId="165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pane ySplit="2" topLeftCell="A3" activePane="bottomLeft" state="frozen"/>
      <selection pane="bottomLeft"/>
    </sheetView>
  </sheetViews>
  <sheetFormatPr defaultRowHeight="15" outlineLevelRow="0" outlineLevelCol="0" x14ac:dyDescent="55"/>
  <cols>
    <col min="1" max="1" width="14" customWidth="1"/>
    <col min="2" max="2" width="24" customWidth="1"/>
    <col min="3" max="3" width="16" customWidth="1"/>
    <col min="4" max="4" width="32" customWidth="1"/>
    <col min="5" max="5" width="18" customWidth="1"/>
    <col min="6" max="6" width="16" customWidth="1"/>
    <col min="7" max="7" width="10" customWidth="1"/>
    <col min="8" max="9" width="16" customWidth="1"/>
    <col min="10" max="10" width="18" customWidth="1"/>
    <col min="11" max="11" width="12" customWidth="1"/>
    <col min="12" max="12" width="16" customWidth="1"/>
    <col min="13" max="13" width="30" customWidth="1"/>
  </cols>
  <sheetData>
    <row r="1" ht="32" customHeight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8" customHeight="1" spans="1:13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</row>
    <row r="3" ht="18" customHeight="1" spans="1:13" x14ac:dyDescent="0.25">
      <c r="A3" s="3">
        <v>45661.95833333333</v>
      </c>
      <c r="B3" s="4" t="s">
        <v>14</v>
      </c>
      <c r="C3" s="4" t="s">
        <v>15</v>
      </c>
      <c r="D3" s="4" t="s">
        <v>16</v>
      </c>
      <c r="E3" s="4" t="s">
        <v>17</v>
      </c>
      <c r="F3" s="5">
        <v>120</v>
      </c>
      <c r="G3" s="6">
        <v>0.21</v>
      </c>
      <c r="H3" s="5">
        <v>25.2</v>
      </c>
      <c r="I3" s="5">
        <v>145.2</v>
      </c>
      <c r="J3" s="4" t="s">
        <v>18</v>
      </c>
      <c r="K3" s="4" t="s">
        <v>19</v>
      </c>
      <c r="L3" s="4" t="s">
        <v>19</v>
      </c>
      <c r="M3" s="4" t="s">
        <v>20</v>
      </c>
    </row>
    <row r="4" ht="18" customHeight="1" spans="1:13" x14ac:dyDescent="0.25">
      <c r="A4" s="3">
        <v>45666.95833333333</v>
      </c>
      <c r="B4" s="4" t="s">
        <v>21</v>
      </c>
      <c r="C4" s="4" t="s">
        <v>20</v>
      </c>
      <c r="D4" s="4" t="s">
        <v>22</v>
      </c>
      <c r="E4" s="4" t="s">
        <v>23</v>
      </c>
      <c r="F4" s="5">
        <v>10</v>
      </c>
      <c r="G4" s="6">
        <v>0</v>
      </c>
      <c r="H4" s="5">
        <v>0</v>
      </c>
      <c r="I4" s="5">
        <v>10</v>
      </c>
      <c r="J4" s="4" t="s">
        <v>24</v>
      </c>
      <c r="K4" s="4" t="s">
        <v>19</v>
      </c>
      <c r="L4" s="4" t="s">
        <v>19</v>
      </c>
      <c r="M4" s="4" t="s">
        <v>25</v>
      </c>
    </row>
    <row r="5" ht="18" customHeight="1" spans="1:13" x14ac:dyDescent="0.25">
      <c r="A5" s="3">
        <v>45671.95833333333</v>
      </c>
      <c r="B5" s="4" t="s">
        <v>26</v>
      </c>
      <c r="C5" s="4" t="s">
        <v>20</v>
      </c>
      <c r="D5" s="4" t="s">
        <v>27</v>
      </c>
      <c r="E5" s="4" t="s">
        <v>26</v>
      </c>
      <c r="F5" s="5">
        <v>300</v>
      </c>
      <c r="G5" s="6">
        <v>0</v>
      </c>
      <c r="H5" s="5">
        <v>0</v>
      </c>
      <c r="I5" s="5">
        <v>300</v>
      </c>
      <c r="J5" s="4" t="s">
        <v>28</v>
      </c>
      <c r="K5" s="4" t="s">
        <v>29</v>
      </c>
      <c r="L5" s="4" t="s">
        <v>29</v>
      </c>
      <c r="M5" s="4" t="s">
        <v>30</v>
      </c>
    </row>
    <row r="6" ht="18" customHeight="1" spans="1:13" x14ac:dyDescent="0.25">
      <c r="A6" s="3">
        <v>45676.95833333333</v>
      </c>
      <c r="B6" s="4" t="s">
        <v>31</v>
      </c>
      <c r="C6" s="4" t="s">
        <v>32</v>
      </c>
      <c r="D6" s="4" t="s">
        <v>33</v>
      </c>
      <c r="E6" s="4" t="s">
        <v>34</v>
      </c>
      <c r="F6" s="5">
        <v>40</v>
      </c>
      <c r="G6" s="6">
        <v>0.21</v>
      </c>
      <c r="H6" s="5">
        <v>8.4</v>
      </c>
      <c r="I6" s="5">
        <v>48.4</v>
      </c>
      <c r="J6" s="4" t="s">
        <v>28</v>
      </c>
      <c r="K6" s="4" t="s">
        <v>19</v>
      </c>
      <c r="L6" s="4" t="s">
        <v>19</v>
      </c>
      <c r="M6" s="4" t="s">
        <v>35</v>
      </c>
    </row>
    <row r="7" ht="18" customHeight="1" spans="1:13" x14ac:dyDescent="0.25">
      <c r="A7" s="3">
        <v>45681.95833333333</v>
      </c>
      <c r="B7" s="4" t="s">
        <v>36</v>
      </c>
      <c r="C7" s="4" t="s">
        <v>20</v>
      </c>
      <c r="D7" s="4" t="s">
        <v>37</v>
      </c>
      <c r="E7" s="4" t="s">
        <v>38</v>
      </c>
      <c r="F7" s="5">
        <v>15</v>
      </c>
      <c r="G7" s="6">
        <v>0.21</v>
      </c>
      <c r="H7" s="5">
        <v>3.15</v>
      </c>
      <c r="I7" s="5">
        <v>18.15</v>
      </c>
      <c r="J7" s="4" t="s">
        <v>24</v>
      </c>
      <c r="K7" s="4" t="s">
        <v>19</v>
      </c>
      <c r="L7" s="4" t="s">
        <v>19</v>
      </c>
      <c r="M7" s="4" t="s">
        <v>20</v>
      </c>
    </row>
    <row r="8" spans="1:13" x14ac:dyDescent="0.25">
      <c r="A8" s="7" t="s">
        <v>39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ht="18" customHeight="1" spans="1:13" x14ac:dyDescent="0.25">
      <c r="A9" s="8"/>
      <c r="B9" s="9"/>
      <c r="C9" s="9"/>
      <c r="D9" s="9"/>
      <c r="E9" s="9"/>
      <c r="F9" s="10"/>
      <c r="G9" s="11"/>
      <c r="H9" s="10">
        <f>IF(F9="","",F9*G9)</f>
      </c>
      <c r="I9" s="10">
        <f>IF(F9="","",F9+H9)</f>
      </c>
      <c r="J9" s="9"/>
      <c r="K9" s="9"/>
      <c r="L9" s="9"/>
      <c r="M9" s="9"/>
    </row>
    <row r="10" ht="18" customHeight="1" spans="1:13" x14ac:dyDescent="0.25">
      <c r="A10" s="8"/>
      <c r="B10" s="9"/>
      <c r="C10" s="9"/>
      <c r="D10" s="9"/>
      <c r="E10" s="9"/>
      <c r="F10" s="10"/>
      <c r="G10" s="11"/>
      <c r="H10" s="10">
        <f>IF(F10="","",F10*G10)</f>
      </c>
      <c r="I10" s="10">
        <f>IF(F10="","",F10+H10)</f>
      </c>
      <c r="J10" s="9"/>
      <c r="K10" s="9"/>
      <c r="L10" s="9"/>
      <c r="M10" s="9"/>
    </row>
    <row r="11" ht="18" customHeight="1" spans="1:13" x14ac:dyDescent="0.25">
      <c r="A11" s="8"/>
      <c r="B11" s="9"/>
      <c r="C11" s="9"/>
      <c r="D11" s="9"/>
      <c r="E11" s="9"/>
      <c r="F11" s="10"/>
      <c r="G11" s="11"/>
      <c r="H11" s="10">
        <f>IF(F11="","",F11*G11)</f>
      </c>
      <c r="I11" s="10">
        <f>IF(F11="","",F11+H11)</f>
      </c>
      <c r="J11" s="9"/>
      <c r="K11" s="9"/>
      <c r="L11" s="9"/>
      <c r="M11" s="9"/>
    </row>
    <row r="12" ht="18" customHeight="1" spans="1:13" x14ac:dyDescent="0.25">
      <c r="A12" s="8"/>
      <c r="B12" s="9"/>
      <c r="C12" s="9"/>
      <c r="D12" s="9"/>
      <c r="E12" s="9"/>
      <c r="F12" s="10"/>
      <c r="G12" s="11"/>
      <c r="H12" s="10">
        <f>IF(F12="","",F12*G12)</f>
      </c>
      <c r="I12" s="10">
        <f>IF(F12="","",F12+H12)</f>
      </c>
      <c r="J12" s="9"/>
      <c r="K12" s="9"/>
      <c r="L12" s="9"/>
      <c r="M12" s="9"/>
    </row>
    <row r="13" ht="18" customHeight="1" spans="1:13" x14ac:dyDescent="0.25">
      <c r="A13" s="8"/>
      <c r="B13" s="9"/>
      <c r="C13" s="9"/>
      <c r="D13" s="9"/>
      <c r="E13" s="9"/>
      <c r="F13" s="10"/>
      <c r="G13" s="11"/>
      <c r="H13" s="10">
        <f>IF(F13="","",F13*G13)</f>
      </c>
      <c r="I13" s="10">
        <f>IF(F13="","",F13+H13)</f>
      </c>
      <c r="J13" s="9"/>
      <c r="K13" s="9"/>
      <c r="L13" s="9"/>
      <c r="M13" s="9"/>
    </row>
    <row r="14" ht="18" customHeight="1" spans="1:13" x14ac:dyDescent="0.25">
      <c r="A14" s="8"/>
      <c r="B14" s="9"/>
      <c r="C14" s="9"/>
      <c r="D14" s="9"/>
      <c r="E14" s="9"/>
      <c r="F14" s="10"/>
      <c r="G14" s="11"/>
      <c r="H14" s="10">
        <f>IF(F14="","",F14*G14)</f>
      </c>
      <c r="I14" s="10">
        <f>IF(F14="","",F14+H14)</f>
      </c>
      <c r="J14" s="9"/>
      <c r="K14" s="9"/>
      <c r="L14" s="9"/>
      <c r="M14" s="9"/>
    </row>
    <row r="15" ht="18" customHeight="1" spans="1:13" x14ac:dyDescent="0.25">
      <c r="A15" s="8"/>
      <c r="B15" s="9"/>
      <c r="C15" s="9"/>
      <c r="D15" s="9"/>
      <c r="E15" s="9"/>
      <c r="F15" s="10"/>
      <c r="G15" s="11"/>
      <c r="H15" s="10">
        <f>IF(F15="","",F15*G15)</f>
      </c>
      <c r="I15" s="10">
        <f>IF(F15="","",F15+H15)</f>
      </c>
      <c r="J15" s="9"/>
      <c r="K15" s="9"/>
      <c r="L15" s="9"/>
      <c r="M15" s="9"/>
    </row>
    <row r="16" ht="18" customHeight="1" spans="1:13" x14ac:dyDescent="0.25">
      <c r="A16" s="8"/>
      <c r="B16" s="9"/>
      <c r="C16" s="9"/>
      <c r="D16" s="9"/>
      <c r="E16" s="9"/>
      <c r="F16" s="10"/>
      <c r="G16" s="11"/>
      <c r="H16" s="10">
        <f>IF(F16="","",F16*G16)</f>
      </c>
      <c r="I16" s="10">
        <f>IF(F16="","",F16+H16)</f>
      </c>
      <c r="J16" s="9"/>
      <c r="K16" s="9"/>
      <c r="L16" s="9"/>
      <c r="M16" s="9"/>
    </row>
    <row r="17" ht="18" customHeight="1" spans="1:13" x14ac:dyDescent="0.25">
      <c r="A17" s="8"/>
      <c r="B17" s="9"/>
      <c r="C17" s="9"/>
      <c r="D17" s="9"/>
      <c r="E17" s="9"/>
      <c r="F17" s="10"/>
      <c r="G17" s="11"/>
      <c r="H17" s="10">
        <f>IF(F17="","",F17*G17)</f>
      </c>
      <c r="I17" s="10">
        <f>IF(F17="","",F17+H17)</f>
      </c>
      <c r="J17" s="9"/>
      <c r="K17" s="9"/>
      <c r="L17" s="9"/>
      <c r="M17" s="9"/>
    </row>
    <row r="18" ht="18" customHeight="1" spans="1:13" x14ac:dyDescent="0.25">
      <c r="A18" s="8"/>
      <c r="B18" s="9"/>
      <c r="C18" s="9"/>
      <c r="D18" s="9"/>
      <c r="E18" s="9"/>
      <c r="F18" s="10"/>
      <c r="G18" s="11"/>
      <c r="H18" s="10">
        <f>IF(F18="","",F18*G18)</f>
      </c>
      <c r="I18" s="10">
        <f>IF(F18="","",F18+H18)</f>
      </c>
      <c r="J18" s="9"/>
      <c r="K18" s="9"/>
      <c r="L18" s="9"/>
      <c r="M18" s="9"/>
    </row>
    <row r="19" ht="18" customHeight="1" spans="1:13" x14ac:dyDescent="0.25">
      <c r="A19" s="8"/>
      <c r="B19" s="9"/>
      <c r="C19" s="9"/>
      <c r="D19" s="9"/>
      <c r="E19" s="9"/>
      <c r="F19" s="10"/>
      <c r="G19" s="11"/>
      <c r="H19" s="10">
        <f>IF(F19="","",F19*G19)</f>
      </c>
      <c r="I19" s="10">
        <f>IF(F19="","",F19+H19)</f>
      </c>
      <c r="J19" s="9"/>
      <c r="K19" s="9"/>
      <c r="L19" s="9"/>
      <c r="M19" s="9"/>
    </row>
    <row r="20" ht="18" customHeight="1" spans="1:13" x14ac:dyDescent="0.25">
      <c r="A20" s="8"/>
      <c r="B20" s="9"/>
      <c r="C20" s="9"/>
      <c r="D20" s="9"/>
      <c r="E20" s="9"/>
      <c r="F20" s="10"/>
      <c r="G20" s="11"/>
      <c r="H20" s="10">
        <f>IF(F20="","",F20*G20)</f>
      </c>
      <c r="I20" s="10">
        <f>IF(F20="","",F20+H20)</f>
      </c>
      <c r="J20" s="9"/>
      <c r="K20" s="9"/>
      <c r="L20" s="9"/>
      <c r="M20" s="9"/>
    </row>
    <row r="21" ht="18" customHeight="1" spans="1:13" x14ac:dyDescent="0.25">
      <c r="A21" s="8"/>
      <c r="B21" s="9"/>
      <c r="C21" s="9"/>
      <c r="D21" s="9"/>
      <c r="E21" s="9"/>
      <c r="F21" s="10"/>
      <c r="G21" s="11"/>
      <c r="H21" s="10">
        <f>IF(F21="","",F21*G21)</f>
      </c>
      <c r="I21" s="10">
        <f>IF(F21="","",F21+H21)</f>
      </c>
      <c r="J21" s="9"/>
      <c r="K21" s="9"/>
      <c r="L21" s="9"/>
      <c r="M21" s="9"/>
    </row>
    <row r="22" ht="18" customHeight="1" spans="1:13" x14ac:dyDescent="0.25">
      <c r="A22" s="8"/>
      <c r="B22" s="9"/>
      <c r="C22" s="9"/>
      <c r="D22" s="9"/>
      <c r="E22" s="9"/>
      <c r="F22" s="10"/>
      <c r="G22" s="11"/>
      <c r="H22" s="10">
        <f>IF(F22="","",F22*G22)</f>
      </c>
      <c r="I22" s="10">
        <f>IF(F22="","",F22+H22)</f>
      </c>
      <c r="J22" s="9"/>
      <c r="K22" s="9"/>
      <c r="L22" s="9"/>
      <c r="M22" s="9"/>
    </row>
    <row r="23" ht="18" customHeight="1" spans="1:13" x14ac:dyDescent="0.25">
      <c r="A23" s="8"/>
      <c r="B23" s="9"/>
      <c r="C23" s="9"/>
      <c r="D23" s="9"/>
      <c r="E23" s="9"/>
      <c r="F23" s="10"/>
      <c r="G23" s="11"/>
      <c r="H23" s="10">
        <f>IF(F23="","",F23*G23)</f>
      </c>
      <c r="I23" s="10">
        <f>IF(F23="","",F23+H23)</f>
      </c>
      <c r="J23" s="9"/>
      <c r="K23" s="9"/>
      <c r="L23" s="9"/>
      <c r="M23" s="9"/>
    </row>
    <row r="24" ht="18" customHeight="1" spans="1:13" x14ac:dyDescent="0.25">
      <c r="A24" s="8"/>
      <c r="B24" s="9"/>
      <c r="C24" s="9"/>
      <c r="D24" s="9"/>
      <c r="E24" s="9"/>
      <c r="F24" s="10"/>
      <c r="G24" s="11"/>
      <c r="H24" s="10">
        <f>IF(F24="","",F24*G24)</f>
      </c>
      <c r="I24" s="10">
        <f>IF(F24="","",F24+H24)</f>
      </c>
      <c r="J24" s="9"/>
      <c r="K24" s="9"/>
      <c r="L24" s="9"/>
      <c r="M24" s="9"/>
    </row>
    <row r="25" ht="18" customHeight="1" spans="1:13" x14ac:dyDescent="0.25">
      <c r="A25" s="8"/>
      <c r="B25" s="9"/>
      <c r="C25" s="9"/>
      <c r="D25" s="9"/>
      <c r="E25" s="9"/>
      <c r="F25" s="10"/>
      <c r="G25" s="11"/>
      <c r="H25" s="10">
        <f>IF(F25="","",F25*G25)</f>
      </c>
      <c r="I25" s="10">
        <f>IF(F25="","",F25+H25)</f>
      </c>
      <c r="J25" s="9"/>
      <c r="K25" s="9"/>
      <c r="L25" s="9"/>
      <c r="M25" s="9"/>
    </row>
    <row r="26" ht="18" customHeight="1" spans="1:13" x14ac:dyDescent="0.25">
      <c r="A26" s="8"/>
      <c r="B26" s="9"/>
      <c r="C26" s="9"/>
      <c r="D26" s="9"/>
      <c r="E26" s="9"/>
      <c r="F26" s="10"/>
      <c r="G26" s="11"/>
      <c r="H26" s="10">
        <f>IF(F26="","",F26*G26)</f>
      </c>
      <c r="I26" s="10">
        <f>IF(F26="","",F26+H26)</f>
      </c>
      <c r="J26" s="9"/>
      <c r="K26" s="9"/>
      <c r="L26" s="9"/>
      <c r="M26" s="9"/>
    </row>
    <row r="27" ht="18" customHeight="1" spans="1:13" x14ac:dyDescent="0.25">
      <c r="A27" s="8"/>
      <c r="B27" s="9"/>
      <c r="C27" s="9"/>
      <c r="D27" s="9"/>
      <c r="E27" s="9"/>
      <c r="F27" s="10"/>
      <c r="G27" s="11"/>
      <c r="H27" s="10">
        <f>IF(F27="","",F27*G27)</f>
      </c>
      <c r="I27" s="10">
        <f>IF(F27="","",F27+H27)</f>
      </c>
      <c r="J27" s="9"/>
      <c r="K27" s="9"/>
      <c r="L27" s="9"/>
      <c r="M27" s="9"/>
    </row>
    <row r="28" ht="18" customHeight="1" spans="1:13" x14ac:dyDescent="0.25">
      <c r="A28" s="8"/>
      <c r="B28" s="9"/>
      <c r="C28" s="9"/>
      <c r="D28" s="9"/>
      <c r="E28" s="9"/>
      <c r="F28" s="10"/>
      <c r="G28" s="11"/>
      <c r="H28" s="10">
        <f>IF(F28="","",F28*G28)</f>
      </c>
      <c r="I28" s="10">
        <f>IF(F28="","",F28+H28)</f>
      </c>
      <c r="J28" s="9"/>
      <c r="K28" s="9"/>
      <c r="L28" s="9"/>
      <c r="M28" s="9"/>
    </row>
    <row r="29" ht="18" customHeight="1" spans="1:13" x14ac:dyDescent="0.25">
      <c r="A29" s="8"/>
      <c r="B29" s="9"/>
      <c r="C29" s="9"/>
      <c r="D29" s="9"/>
      <c r="E29" s="9"/>
      <c r="F29" s="10"/>
      <c r="G29" s="11"/>
      <c r="H29" s="10">
        <f>IF(F29="","",F29*G29)</f>
      </c>
      <c r="I29" s="10">
        <f>IF(F29="","",F29+H29)</f>
      </c>
      <c r="J29" s="9"/>
      <c r="K29" s="9"/>
      <c r="L29" s="9"/>
      <c r="M29" s="9"/>
    </row>
    <row r="30" ht="18" customHeight="1" spans="1:13" x14ac:dyDescent="0.25">
      <c r="A30" s="8"/>
      <c r="B30" s="9"/>
      <c r="C30" s="9"/>
      <c r="D30" s="9"/>
      <c r="E30" s="9"/>
      <c r="F30" s="10"/>
      <c r="G30" s="11"/>
      <c r="H30" s="10">
        <f>IF(F30="","",F30*G30)</f>
      </c>
      <c r="I30" s="10">
        <f>IF(F30="","",F30+H30)</f>
      </c>
      <c r="J30" s="9"/>
      <c r="K30" s="9"/>
      <c r="L30" s="9"/>
      <c r="M30" s="9"/>
    </row>
    <row r="31" ht="18" customHeight="1" spans="1:13" x14ac:dyDescent="0.25">
      <c r="A31" s="8"/>
      <c r="B31" s="9"/>
      <c r="C31" s="9"/>
      <c r="D31" s="9"/>
      <c r="E31" s="9"/>
      <c r="F31" s="10"/>
      <c r="G31" s="11"/>
      <c r="H31" s="10">
        <f>IF(F31="","",F31*G31)</f>
      </c>
      <c r="I31" s="10">
        <f>IF(F31="","",F31+H31)</f>
      </c>
      <c r="J31" s="9"/>
      <c r="K31" s="9"/>
      <c r="L31" s="9"/>
      <c r="M31" s="9"/>
    </row>
    <row r="32" ht="18" customHeight="1" spans="1:13" x14ac:dyDescent="0.25">
      <c r="A32" s="8"/>
      <c r="B32" s="9"/>
      <c r="C32" s="9"/>
      <c r="D32" s="9"/>
      <c r="E32" s="9"/>
      <c r="F32" s="10"/>
      <c r="G32" s="11"/>
      <c r="H32" s="10">
        <f>IF(F32="","",F32*G32)</f>
      </c>
      <c r="I32" s="10">
        <f>IF(F32="","",F32+H32)</f>
      </c>
      <c r="J32" s="9"/>
      <c r="K32" s="9"/>
      <c r="L32" s="9"/>
      <c r="M32" s="9"/>
    </row>
    <row r="33" ht="18" customHeight="1" spans="1:13" x14ac:dyDescent="0.25">
      <c r="A33" s="8"/>
      <c r="B33" s="9"/>
      <c r="C33" s="9"/>
      <c r="D33" s="9"/>
      <c r="E33" s="9"/>
      <c r="F33" s="10"/>
      <c r="G33" s="11"/>
      <c r="H33" s="10">
        <f>IF(F33="","",F33*G33)</f>
      </c>
      <c r="I33" s="10">
        <f>IF(F33="","",F33+H33)</f>
      </c>
      <c r="J33" s="9"/>
      <c r="K33" s="9"/>
      <c r="L33" s="9"/>
      <c r="M33" s="9"/>
    </row>
    <row r="34" ht="18" customHeight="1" spans="1:13" x14ac:dyDescent="0.25">
      <c r="A34" s="8"/>
      <c r="B34" s="9"/>
      <c r="C34" s="9"/>
      <c r="D34" s="9"/>
      <c r="E34" s="9"/>
      <c r="F34" s="10"/>
      <c r="G34" s="11"/>
      <c r="H34" s="10">
        <f>IF(F34="","",F34*G34)</f>
      </c>
      <c r="I34" s="10">
        <f>IF(F34="","",F34+H34)</f>
      </c>
      <c r="J34" s="9"/>
      <c r="K34" s="9"/>
      <c r="L34" s="9"/>
      <c r="M34" s="9"/>
    </row>
    <row r="35" ht="18" customHeight="1" spans="1:13" x14ac:dyDescent="0.25">
      <c r="A35" s="8"/>
      <c r="B35" s="9"/>
      <c r="C35" s="9"/>
      <c r="D35" s="9"/>
      <c r="E35" s="9"/>
      <c r="F35" s="10"/>
      <c r="G35" s="11"/>
      <c r="H35" s="10">
        <f>IF(F35="","",F35*G35)</f>
      </c>
      <c r="I35" s="10">
        <f>IF(F35="","",F35+H35)</f>
      </c>
      <c r="J35" s="9"/>
      <c r="K35" s="9"/>
      <c r="L35" s="9"/>
      <c r="M35" s="9"/>
    </row>
    <row r="36" ht="18" customHeight="1" spans="1:13" x14ac:dyDescent="0.25">
      <c r="A36" s="8"/>
      <c r="B36" s="9"/>
      <c r="C36" s="9"/>
      <c r="D36" s="9"/>
      <c r="E36" s="9"/>
      <c r="F36" s="10"/>
      <c r="G36" s="11"/>
      <c r="H36" s="10">
        <f>IF(F36="","",F36*G36)</f>
      </c>
      <c r="I36" s="10">
        <f>IF(F36="","",F36+H36)</f>
      </c>
      <c r="J36" s="9"/>
      <c r="K36" s="9"/>
      <c r="L36" s="9"/>
      <c r="M36" s="9"/>
    </row>
    <row r="37" ht="18" customHeight="1" spans="1:13" x14ac:dyDescent="0.25">
      <c r="A37" s="8"/>
      <c r="B37" s="9"/>
      <c r="C37" s="9"/>
      <c r="D37" s="9"/>
      <c r="E37" s="9"/>
      <c r="F37" s="10"/>
      <c r="G37" s="11"/>
      <c r="H37" s="10">
        <f>IF(F37="","",F37*G37)</f>
      </c>
      <c r="I37" s="10">
        <f>IF(F37="","",F37+H37)</f>
      </c>
      <c r="J37" s="9"/>
      <c r="K37" s="9"/>
      <c r="L37" s="9"/>
      <c r="M37" s="9"/>
    </row>
    <row r="38" ht="18" customHeight="1" spans="1:13" x14ac:dyDescent="0.25">
      <c r="A38" s="8"/>
      <c r="B38" s="9"/>
      <c r="C38" s="9"/>
      <c r="D38" s="9"/>
      <c r="E38" s="9"/>
      <c r="F38" s="10"/>
      <c r="G38" s="11"/>
      <c r="H38" s="10">
        <f>IF(F38="","",F38*G38)</f>
      </c>
      <c r="I38" s="10">
        <f>IF(F38="","",F38+H38)</f>
      </c>
      <c r="J38" s="9"/>
      <c r="K38" s="9"/>
      <c r="L38" s="9"/>
      <c r="M38" s="9"/>
    </row>
    <row r="39" ht="18" customHeight="1" spans="1:13" x14ac:dyDescent="0.25">
      <c r="A39" s="8"/>
      <c r="B39" s="9"/>
      <c r="C39" s="9"/>
      <c r="D39" s="9"/>
      <c r="E39" s="9"/>
      <c r="F39" s="10"/>
      <c r="G39" s="11"/>
      <c r="H39" s="10">
        <f>IF(F39="","",F39*G39)</f>
      </c>
      <c r="I39" s="10">
        <f>IF(F39="","",F39+H39)</f>
      </c>
      <c r="J39" s="9"/>
      <c r="K39" s="9"/>
      <c r="L39" s="9"/>
      <c r="M39" s="9"/>
    </row>
    <row r="40" ht="18" customHeight="1" spans="1:13" x14ac:dyDescent="0.25">
      <c r="A40" s="8"/>
      <c r="B40" s="9"/>
      <c r="C40" s="9"/>
      <c r="D40" s="9"/>
      <c r="E40" s="9"/>
      <c r="F40" s="10"/>
      <c r="G40" s="11"/>
      <c r="H40" s="10">
        <f>IF(F40="","",F40*G40)</f>
      </c>
      <c r="I40" s="10">
        <f>IF(F40="","",F40+H40)</f>
      </c>
      <c r="J40" s="9"/>
      <c r="K40" s="9"/>
      <c r="L40" s="9"/>
      <c r="M40" s="9"/>
    </row>
    <row r="41" ht="18" customHeight="1" spans="1:13" x14ac:dyDescent="0.25">
      <c r="A41" s="8"/>
      <c r="B41" s="9"/>
      <c r="C41" s="9"/>
      <c r="D41" s="9"/>
      <c r="E41" s="9"/>
      <c r="F41" s="10"/>
      <c r="G41" s="11"/>
      <c r="H41" s="10">
        <f>IF(F41="","",F41*G41)</f>
      </c>
      <c r="I41" s="10">
        <f>IF(F41="","",F41+H41)</f>
      </c>
      <c r="J41" s="9"/>
      <c r="K41" s="9"/>
      <c r="L41" s="9"/>
      <c r="M41" s="9"/>
    </row>
    <row r="42" ht="18" customHeight="1" spans="1:13" x14ac:dyDescent="0.25">
      <c r="A42" s="8"/>
      <c r="B42" s="9"/>
      <c r="C42" s="9"/>
      <c r="D42" s="9"/>
      <c r="E42" s="9"/>
      <c r="F42" s="10"/>
      <c r="G42" s="11"/>
      <c r="H42" s="10">
        <f>IF(F42="","",F42*G42)</f>
      </c>
      <c r="I42" s="10">
        <f>IF(F42="","",F42+H42)</f>
      </c>
      <c r="J42" s="9"/>
      <c r="K42" s="9"/>
      <c r="L42" s="9"/>
      <c r="M42" s="9"/>
    </row>
    <row r="43" ht="18" customHeight="1" spans="1:13" x14ac:dyDescent="0.25">
      <c r="A43" s="8"/>
      <c r="B43" s="9"/>
      <c r="C43" s="9"/>
      <c r="D43" s="9"/>
      <c r="E43" s="9"/>
      <c r="F43" s="10"/>
      <c r="G43" s="11"/>
      <c r="H43" s="10">
        <f>IF(F43="","",F43*G43)</f>
      </c>
      <c r="I43" s="10">
        <f>IF(F43="","",F43+H43)</f>
      </c>
      <c r="J43" s="9"/>
      <c r="K43" s="9"/>
      <c r="L43" s="9"/>
      <c r="M43" s="9"/>
    </row>
    <row r="44" ht="18" customHeight="1" spans="1:13" x14ac:dyDescent="0.25">
      <c r="A44" s="8"/>
      <c r="B44" s="9"/>
      <c r="C44" s="9"/>
      <c r="D44" s="9"/>
      <c r="E44" s="9"/>
      <c r="F44" s="10"/>
      <c r="G44" s="11"/>
      <c r="H44" s="10">
        <f>IF(F44="","",F44*G44)</f>
      </c>
      <c r="I44" s="10">
        <f>IF(F44="","",F44+H44)</f>
      </c>
      <c r="J44" s="9"/>
      <c r="K44" s="9"/>
      <c r="L44" s="9"/>
      <c r="M44" s="9"/>
    </row>
    <row r="45" ht="18" customHeight="1" spans="1:13" x14ac:dyDescent="0.25">
      <c r="A45" s="8"/>
      <c r="B45" s="9"/>
      <c r="C45" s="9"/>
      <c r="D45" s="9"/>
      <c r="E45" s="9"/>
      <c r="F45" s="10"/>
      <c r="G45" s="11"/>
      <c r="H45" s="10">
        <f>IF(F45="","",F45*G45)</f>
      </c>
      <c r="I45" s="10">
        <f>IF(F45="","",F45+H45)</f>
      </c>
      <c r="J45" s="9"/>
      <c r="K45" s="9"/>
      <c r="L45" s="9"/>
      <c r="M45" s="9"/>
    </row>
    <row r="46" ht="18" customHeight="1" spans="1:13" x14ac:dyDescent="0.25">
      <c r="A46" s="8"/>
      <c r="B46" s="9"/>
      <c r="C46" s="9"/>
      <c r="D46" s="9"/>
      <c r="E46" s="9"/>
      <c r="F46" s="10"/>
      <c r="G46" s="11"/>
      <c r="H46" s="10">
        <f>IF(F46="","",F46*G46)</f>
      </c>
      <c r="I46" s="10">
        <f>IF(F46="","",F46+H46)</f>
      </c>
      <c r="J46" s="9"/>
      <c r="K46" s="9"/>
      <c r="L46" s="9"/>
      <c r="M46" s="9"/>
    </row>
    <row r="47" ht="18" customHeight="1" spans="1:13" x14ac:dyDescent="0.25">
      <c r="A47" s="8"/>
      <c r="B47" s="9"/>
      <c r="C47" s="9"/>
      <c r="D47" s="9"/>
      <c r="E47" s="9"/>
      <c r="F47" s="10"/>
      <c r="G47" s="11"/>
      <c r="H47" s="10">
        <f>IF(F47="","",F47*G47)</f>
      </c>
      <c r="I47" s="10">
        <f>IF(F47="","",F47+H47)</f>
      </c>
      <c r="J47" s="9"/>
      <c r="K47" s="9"/>
      <c r="L47" s="9"/>
      <c r="M47" s="9"/>
    </row>
    <row r="48" ht="18" customHeight="1" spans="1:13" x14ac:dyDescent="0.25">
      <c r="A48" s="8"/>
      <c r="B48" s="9"/>
      <c r="C48" s="9"/>
      <c r="D48" s="9"/>
      <c r="E48" s="9"/>
      <c r="F48" s="10"/>
      <c r="G48" s="11"/>
      <c r="H48" s="10">
        <f>IF(F48="","",F48*G48)</f>
      </c>
      <c r="I48" s="10">
        <f>IF(F48="","",F48+H48)</f>
      </c>
      <c r="J48" s="9"/>
      <c r="K48" s="9"/>
      <c r="L48" s="9"/>
      <c r="M48" s="9"/>
    </row>
    <row r="49" ht="18" customHeight="1" spans="1:13" x14ac:dyDescent="0.25">
      <c r="A49" s="8"/>
      <c r="B49" s="9"/>
      <c r="C49" s="9"/>
      <c r="D49" s="9"/>
      <c r="E49" s="9"/>
      <c r="F49" s="10"/>
      <c r="G49" s="11"/>
      <c r="H49" s="10">
        <f>IF(F49="","",F49*G49)</f>
      </c>
      <c r="I49" s="10">
        <f>IF(F49="","",F49+H49)</f>
      </c>
      <c r="J49" s="9"/>
      <c r="K49" s="9"/>
      <c r="L49" s="9"/>
      <c r="M49" s="9"/>
    </row>
    <row r="50" ht="18" customHeight="1" spans="1:13" x14ac:dyDescent="0.25">
      <c r="A50" s="8"/>
      <c r="B50" s="9"/>
      <c r="C50" s="9"/>
      <c r="D50" s="9"/>
      <c r="E50" s="9"/>
      <c r="F50" s="10"/>
      <c r="G50" s="11"/>
      <c r="H50" s="10">
        <f>IF(F50="","",F50*G50)</f>
      </c>
      <c r="I50" s="10">
        <f>IF(F50="","",F50+H50)</f>
      </c>
      <c r="J50" s="9"/>
      <c r="K50" s="9"/>
      <c r="L50" s="9"/>
      <c r="M50" s="9"/>
    </row>
    <row r="51" ht="18" customHeight="1" spans="1:13" x14ac:dyDescent="0.25">
      <c r="A51" s="8"/>
      <c r="B51" s="9"/>
      <c r="C51" s="9"/>
      <c r="D51" s="9"/>
      <c r="E51" s="9"/>
      <c r="F51" s="10"/>
      <c r="G51" s="11"/>
      <c r="H51" s="10">
        <f>IF(F51="","",F51*G51)</f>
      </c>
      <c r="I51" s="10">
        <f>IF(F51="","",F51+H51)</f>
      </c>
      <c r="J51" s="9"/>
      <c r="K51" s="9"/>
      <c r="L51" s="9"/>
      <c r="M51" s="9"/>
    </row>
    <row r="52" ht="18" customHeight="1" spans="1:13" x14ac:dyDescent="0.25">
      <c r="A52" s="8"/>
      <c r="B52" s="9"/>
      <c r="C52" s="9"/>
      <c r="D52" s="9"/>
      <c r="E52" s="9"/>
      <c r="F52" s="10"/>
      <c r="G52" s="11"/>
      <c r="H52" s="10">
        <f>IF(F52="","",F52*G52)</f>
      </c>
      <c r="I52" s="10">
        <f>IF(F52="","",F52+H52)</f>
      </c>
      <c r="J52" s="9"/>
      <c r="K52" s="9"/>
      <c r="L52" s="9"/>
      <c r="M52" s="9"/>
    </row>
    <row r="53" spans="1:13" x14ac:dyDescent="0.25">
      <c r="A53" s="12" t="s">
        <v>40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</row>
  </sheetData>
  <mergeCells count="3">
    <mergeCell ref="A1:M1"/>
    <mergeCell ref="A8:M8"/>
    <mergeCell ref="A53:M53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FormatPr defaultRowHeight="15" outlineLevelRow="0" outlineLevelCol="0" x14ac:dyDescent="55"/>
  <cols>
    <col min="1" max="1" width="28" customWidth="1"/>
    <col min="2" max="4" width="18" customWidth="1"/>
  </cols>
  <sheetData>
    <row r="1" ht="32" customHeight="1" spans="1:4" x14ac:dyDescent="0.25">
      <c r="A1" s="1" t="s">
        <v>41</v>
      </c>
      <c r="B1" s="1"/>
      <c r="C1" s="1"/>
      <c r="D1" s="1"/>
    </row>
    <row r="3" ht="22" customHeight="1" spans="1:4" x14ac:dyDescent="0.25">
      <c r="A3" s="13" t="s">
        <v>42</v>
      </c>
      <c r="B3" s="13"/>
      <c r="C3" s="13"/>
      <c r="D3" s="13"/>
    </row>
    <row r="4" ht="20" customHeight="1" spans="1:3" x14ac:dyDescent="0.25">
      <c r="A4" s="14" t="s">
        <v>43</v>
      </c>
      <c r="B4" s="15">
        <f>=SUMIF(Gastos!K9:K52,"Sí",Gastos!F9:F52)</f>
      </c>
      <c r="C4" s="16" t="s">
        <v>44</v>
      </c>
    </row>
    <row r="5" ht="20" customHeight="1" spans="1:3" x14ac:dyDescent="0.25">
      <c r="A5" s="14" t="s">
        <v>45</v>
      </c>
      <c r="B5" s="15">
        <f>=SUMIF(Gastos!K9:K52,"Sí",Gastos!H9:H52)</f>
      </c>
      <c r="C5" s="16" t="s">
        <v>44</v>
      </c>
    </row>
    <row r="6" ht="20" customHeight="1" spans="1:3" x14ac:dyDescent="0.25">
      <c r="A6" s="14" t="s">
        <v>46</v>
      </c>
      <c r="B6" s="15">
        <f>=SUM(Gastos!I9:I52)</f>
      </c>
      <c r="C6" s="16" t="s">
        <v>47</v>
      </c>
    </row>
    <row r="7" ht="20" customHeight="1" spans="1:3" x14ac:dyDescent="0.25">
      <c r="A7" s="14" t="s">
        <v>48</v>
      </c>
      <c r="B7" s="17">
        <f>=COUNTA(Gastos!A9:A52)</f>
      </c>
      <c r="C7" s="16" t="s">
        <v>20</v>
      </c>
    </row>
    <row r="10" ht="12" customHeight="1" x14ac:dyDescent="0.25"/>
    <row r="11" ht="22" customHeight="1" spans="1:4" x14ac:dyDescent="0.25">
      <c r="A11" s="13" t="s">
        <v>49</v>
      </c>
      <c r="B11" s="13"/>
      <c r="C11" s="13"/>
      <c r="D11" s="13"/>
    </row>
    <row r="12" ht="24" customHeight="1" spans="1:4" x14ac:dyDescent="0.25">
      <c r="A12" s="2" t="s">
        <v>50</v>
      </c>
      <c r="B12" s="2" t="s">
        <v>6</v>
      </c>
      <c r="C12" s="2" t="s">
        <v>8</v>
      </c>
      <c r="D12" s="2" t="s">
        <v>51</v>
      </c>
    </row>
    <row r="13" ht="18" customHeight="1" spans="1:4" x14ac:dyDescent="0.25">
      <c r="A13" s="18" t="s">
        <v>52</v>
      </c>
      <c r="B13" s="19">
        <f>=SUMPRODUCT((MONTH(Gastos!A9:A52)=1)*(Gastos!A9:A52&lt;&gt;""),Gastos!F9:F52)</f>
      </c>
      <c r="C13" s="19">
        <f>=SUMPRODUCT((MONTH(Gastos!A9:A52)=1)*(Gastos!A9:A52&lt;&gt;""),Gastos!H9:H52)</f>
      </c>
      <c r="D13" s="19">
        <f>=SUMPRODUCT((MONTH(Gastos!A9:A52)=1)*(Gastos!A9:A52&lt;&gt;""),Gastos!I9:I52)</f>
      </c>
    </row>
    <row r="14" ht="18" customHeight="1" spans="1:4" x14ac:dyDescent="0.25">
      <c r="A14" s="18" t="s">
        <v>53</v>
      </c>
      <c r="B14" s="19">
        <f>=SUMPRODUCT((MONTH(Gastos!A9:A52)=2)*(Gastos!A9:A52&lt;&gt;""),Gastos!F9:F52)</f>
      </c>
      <c r="C14" s="19">
        <f>=SUMPRODUCT((MONTH(Gastos!A9:A52)=2)*(Gastos!A9:A52&lt;&gt;""),Gastos!H9:H52)</f>
      </c>
      <c r="D14" s="19">
        <f>=SUMPRODUCT((MONTH(Gastos!A9:A52)=2)*(Gastos!A9:A52&lt;&gt;""),Gastos!I9:I52)</f>
      </c>
    </row>
    <row r="15" ht="18" customHeight="1" spans="1:4" x14ac:dyDescent="0.25">
      <c r="A15" s="18" t="s">
        <v>54</v>
      </c>
      <c r="B15" s="19">
        <f>=SUMPRODUCT((MONTH(Gastos!A9:A52)=3)*(Gastos!A9:A52&lt;&gt;""),Gastos!F9:F52)</f>
      </c>
      <c r="C15" s="19">
        <f>=SUMPRODUCT((MONTH(Gastos!A9:A52)=3)*(Gastos!A9:A52&lt;&gt;""),Gastos!H9:H52)</f>
      </c>
      <c r="D15" s="19">
        <f>=SUMPRODUCT((MONTH(Gastos!A9:A52)=3)*(Gastos!A9:A52&lt;&gt;""),Gastos!I9:I52)</f>
      </c>
    </row>
    <row r="16" ht="18" customHeight="1" spans="1:4" x14ac:dyDescent="0.25">
      <c r="A16" s="18" t="s">
        <v>55</v>
      </c>
      <c r="B16" s="19">
        <f>=SUMPRODUCT((MONTH(Gastos!A9:A52)=4)*(Gastos!A9:A52&lt;&gt;""),Gastos!F9:F52)</f>
      </c>
      <c r="C16" s="19">
        <f>=SUMPRODUCT((MONTH(Gastos!A9:A52)=4)*(Gastos!A9:A52&lt;&gt;""),Gastos!H9:H52)</f>
      </c>
      <c r="D16" s="19">
        <f>=SUMPRODUCT((MONTH(Gastos!A9:A52)=4)*(Gastos!A9:A52&lt;&gt;""),Gastos!I9:I52)</f>
      </c>
    </row>
    <row r="17" ht="18" customHeight="1" spans="1:4" x14ac:dyDescent="0.25">
      <c r="A17" s="18" t="s">
        <v>56</v>
      </c>
      <c r="B17" s="19">
        <f>=SUMPRODUCT((MONTH(Gastos!A9:A52)=5)*(Gastos!A9:A52&lt;&gt;""),Gastos!F9:F52)</f>
      </c>
      <c r="C17" s="19">
        <f>=SUMPRODUCT((MONTH(Gastos!A9:A52)=5)*(Gastos!A9:A52&lt;&gt;""),Gastos!H9:H52)</f>
      </c>
      <c r="D17" s="19">
        <f>=SUMPRODUCT((MONTH(Gastos!A9:A52)=5)*(Gastos!A9:A52&lt;&gt;""),Gastos!I9:I52)</f>
      </c>
    </row>
    <row r="18" ht="18" customHeight="1" spans="1:4" x14ac:dyDescent="0.25">
      <c r="A18" s="18" t="s">
        <v>57</v>
      </c>
      <c r="B18" s="19">
        <f>=SUMPRODUCT((MONTH(Gastos!A9:A52)=6)*(Gastos!A9:A52&lt;&gt;""),Gastos!F9:F52)</f>
      </c>
      <c r="C18" s="19">
        <f>=SUMPRODUCT((MONTH(Gastos!A9:A52)=6)*(Gastos!A9:A52&lt;&gt;""),Gastos!H9:H52)</f>
      </c>
      <c r="D18" s="19">
        <f>=SUMPRODUCT((MONTH(Gastos!A9:A52)=6)*(Gastos!A9:A52&lt;&gt;""),Gastos!I9:I52)</f>
      </c>
    </row>
    <row r="19" ht="18" customHeight="1" spans="1:4" x14ac:dyDescent="0.25">
      <c r="A19" s="18" t="s">
        <v>58</v>
      </c>
      <c r="B19" s="19">
        <f>=SUMPRODUCT((MONTH(Gastos!A9:A52)=7)*(Gastos!A9:A52&lt;&gt;""),Gastos!F9:F52)</f>
      </c>
      <c r="C19" s="19">
        <f>=SUMPRODUCT((MONTH(Gastos!A9:A52)=7)*(Gastos!A9:A52&lt;&gt;""),Gastos!H9:H52)</f>
      </c>
      <c r="D19" s="19">
        <f>=SUMPRODUCT((MONTH(Gastos!A9:A52)=7)*(Gastos!A9:A52&lt;&gt;""),Gastos!I9:I52)</f>
      </c>
    </row>
    <row r="20" ht="18" customHeight="1" spans="1:4" x14ac:dyDescent="0.25">
      <c r="A20" s="18" t="s">
        <v>59</v>
      </c>
      <c r="B20" s="19">
        <f>=SUMPRODUCT((MONTH(Gastos!A9:A52)=8)*(Gastos!A9:A52&lt;&gt;""),Gastos!F9:F52)</f>
      </c>
      <c r="C20" s="19">
        <f>=SUMPRODUCT((MONTH(Gastos!A9:A52)=8)*(Gastos!A9:A52&lt;&gt;""),Gastos!H9:H52)</f>
      </c>
      <c r="D20" s="19">
        <f>=SUMPRODUCT((MONTH(Gastos!A9:A52)=8)*(Gastos!A9:A52&lt;&gt;""),Gastos!I9:I52)</f>
      </c>
    </row>
    <row r="21" ht="18" customHeight="1" spans="1:4" x14ac:dyDescent="0.25">
      <c r="A21" s="18" t="s">
        <v>60</v>
      </c>
      <c r="B21" s="19">
        <f>=SUMPRODUCT((MONTH(Gastos!A9:A52)=9)*(Gastos!A9:A52&lt;&gt;""),Gastos!F9:F52)</f>
      </c>
      <c r="C21" s="19">
        <f>=SUMPRODUCT((MONTH(Gastos!A9:A52)=9)*(Gastos!A9:A52&lt;&gt;""),Gastos!H9:H52)</f>
      </c>
      <c r="D21" s="19">
        <f>=SUMPRODUCT((MONTH(Gastos!A9:A52)=9)*(Gastos!A9:A52&lt;&gt;""),Gastos!I9:I52)</f>
      </c>
    </row>
    <row r="22" ht="18" customHeight="1" spans="1:4" x14ac:dyDescent="0.25">
      <c r="A22" s="18" t="s">
        <v>61</v>
      </c>
      <c r="B22" s="19">
        <f>=SUMPRODUCT((MONTH(Gastos!A9:A52)=10)*(Gastos!A9:A52&lt;&gt;""),Gastos!F9:F52)</f>
      </c>
      <c r="C22" s="19">
        <f>=SUMPRODUCT((MONTH(Gastos!A9:A52)=10)*(Gastos!A9:A52&lt;&gt;""),Gastos!H9:H52)</f>
      </c>
      <c r="D22" s="19">
        <f>=SUMPRODUCT((MONTH(Gastos!A9:A52)=10)*(Gastos!A9:A52&lt;&gt;""),Gastos!I9:I52)</f>
      </c>
    </row>
    <row r="23" ht="18" customHeight="1" spans="1:4" x14ac:dyDescent="0.25">
      <c r="A23" s="18" t="s">
        <v>62</v>
      </c>
      <c r="B23" s="19">
        <f>=SUMPRODUCT((MONTH(Gastos!A9:A52)=11)*(Gastos!A9:A52&lt;&gt;""),Gastos!F9:F52)</f>
      </c>
      <c r="C23" s="19">
        <f>=SUMPRODUCT((MONTH(Gastos!A9:A52)=11)*(Gastos!A9:A52&lt;&gt;""),Gastos!H9:H52)</f>
      </c>
      <c r="D23" s="19">
        <f>=SUMPRODUCT((MONTH(Gastos!A9:A52)=11)*(Gastos!A9:A52&lt;&gt;""),Gastos!I9:I52)</f>
      </c>
    </row>
    <row r="24" ht="18" customHeight="1" spans="1:4" x14ac:dyDescent="0.25">
      <c r="A24" s="18" t="s">
        <v>63</v>
      </c>
      <c r="B24" s="19">
        <f>=SUMPRODUCT((MONTH(Gastos!A9:A52)=12)*(Gastos!A9:A52&lt;&gt;""),Gastos!F9:F52)</f>
      </c>
      <c r="C24" s="19">
        <f>=SUMPRODUCT((MONTH(Gastos!A9:A52)=12)*(Gastos!A9:A52&lt;&gt;""),Gastos!H9:H52)</f>
      </c>
      <c r="D24" s="19">
        <f>=SUMPRODUCT((MONTH(Gastos!A9:A52)=12)*(Gastos!A9:A52&lt;&gt;""),Gastos!I9:I52)</f>
      </c>
    </row>
    <row r="26" ht="12" customHeight="1" x14ac:dyDescent="0.25"/>
    <row r="27" ht="22" customHeight="1" spans="1:4" x14ac:dyDescent="0.25">
      <c r="A27" s="13" t="s">
        <v>64</v>
      </c>
      <c r="B27" s="13"/>
      <c r="C27" s="13"/>
      <c r="D27" s="13"/>
    </row>
    <row r="28" ht="24" customHeight="1" spans="1:4" x14ac:dyDescent="0.25">
      <c r="A28" s="2" t="s">
        <v>5</v>
      </c>
      <c r="B28" s="2" t="s">
        <v>6</v>
      </c>
      <c r="C28" s="2" t="s">
        <v>8</v>
      </c>
      <c r="D28" s="2" t="s">
        <v>51</v>
      </c>
    </row>
    <row r="29" ht="18" customHeight="1" spans="1:4" x14ac:dyDescent="0.25">
      <c r="A29" s="18" t="s">
        <v>17</v>
      </c>
      <c r="B29" s="19">
        <f>=SUMIF(Gastos!E9:E52,"Gestoría",Gastos!F9:F52)</f>
      </c>
      <c r="C29" s="19">
        <f>=SUMIF(Gastos!E9:E52,"Gestoría",Gastos!H9:H52)</f>
      </c>
      <c r="D29" s="19">
        <f>=SUMIF(Gastos!E9:E52,"Gestoría",Gastos!I9:I52)</f>
      </c>
    </row>
    <row r="30" ht="18" customHeight="1" spans="1:4" x14ac:dyDescent="0.25">
      <c r="A30" s="18" t="s">
        <v>23</v>
      </c>
      <c r="B30" s="19">
        <f>=SUMIF(Gastos!E9:E52,"Software/SaaS",Gastos!F9:F52)</f>
      </c>
      <c r="C30" s="19">
        <f>=SUMIF(Gastos!E9:E52,"Software/SaaS",Gastos!H9:H52)</f>
      </c>
      <c r="D30" s="19">
        <f>=SUMIF(Gastos!E9:E52,"Software/SaaS",Gastos!I9:I52)</f>
      </c>
    </row>
    <row r="31" ht="18" customHeight="1" spans="1:4" x14ac:dyDescent="0.25">
      <c r="A31" s="18" t="s">
        <v>26</v>
      </c>
      <c r="B31" s="19">
        <f>=SUMIF(Gastos!E9:E52,"Seguridad Social",Gastos!F9:F52)</f>
      </c>
      <c r="C31" s="19">
        <f>=SUMIF(Gastos!E9:E52,"Seguridad Social",Gastos!H9:H52)</f>
      </c>
      <c r="D31" s="19">
        <f>=SUMIF(Gastos!E9:E52,"Seguridad Social",Gastos!I9:I52)</f>
      </c>
    </row>
    <row r="32" ht="18" customHeight="1" spans="1:4" x14ac:dyDescent="0.25">
      <c r="A32" s="18" t="s">
        <v>34</v>
      </c>
      <c r="B32" s="19">
        <f>=SUMIF(Gastos!E9:E52,"Telecomunicaciones",Gastos!F9:F52)</f>
      </c>
      <c r="C32" s="19">
        <f>=SUMIF(Gastos!E9:E52,"Telecomunicaciones",Gastos!H9:H52)</f>
      </c>
      <c r="D32" s="19">
        <f>=SUMIF(Gastos!E9:E52,"Telecomunicaciones",Gastos!I9:I52)</f>
      </c>
    </row>
    <row r="33" ht="18" customHeight="1" spans="1:4" x14ac:dyDescent="0.25">
      <c r="A33" s="18" t="s">
        <v>38</v>
      </c>
      <c r="B33" s="19">
        <f>=SUMIF(Gastos!E9:E52,"Hosting/Infraestr.",Gastos!F9:F52)</f>
      </c>
      <c r="C33" s="19">
        <f>=SUMIF(Gastos!E9:E52,"Hosting/Infraestr.",Gastos!H9:H52)</f>
      </c>
      <c r="D33" s="19">
        <f>=SUMIF(Gastos!E9:E52,"Hosting/Infraestr.",Gastos!I9:I52)</f>
      </c>
    </row>
    <row r="34" ht="18" customHeight="1" spans="1:4" x14ac:dyDescent="0.25">
      <c r="A34" s="18" t="s">
        <v>65</v>
      </c>
      <c r="B34" s="19">
        <f>=SUMIF(Gastos!E9:E52,"Material oficina",Gastos!F9:F52)</f>
      </c>
      <c r="C34" s="19">
        <f>=SUMIF(Gastos!E9:E52,"Material oficina",Gastos!H9:H52)</f>
      </c>
      <c r="D34" s="19">
        <f>=SUMIF(Gastos!E9:E52,"Material oficina",Gastos!I9:I52)</f>
      </c>
    </row>
    <row r="35" ht="18" customHeight="1" spans="1:4" x14ac:dyDescent="0.25">
      <c r="A35" s="18" t="s">
        <v>66</v>
      </c>
      <c r="B35" s="19">
        <f>=SUMIF(Gastos!E9:E52,"Formación",Gastos!F9:F52)</f>
      </c>
      <c r="C35" s="19">
        <f>=SUMIF(Gastos!E9:E52,"Formación",Gastos!H9:H52)</f>
      </c>
      <c r="D35" s="19">
        <f>=SUMIF(Gastos!E9:E52,"Formación",Gastos!I9:I52)</f>
      </c>
    </row>
    <row r="36" ht="18" customHeight="1" spans="1:4" x14ac:dyDescent="0.25">
      <c r="A36" s="18" t="s">
        <v>67</v>
      </c>
      <c r="B36" s="19">
        <f>=SUMIF(Gastos!E9:E52,"Publicidad",Gastos!F9:F52)</f>
      </c>
      <c r="C36" s="19">
        <f>=SUMIF(Gastos!E9:E52,"Publicidad",Gastos!H9:H52)</f>
      </c>
      <c r="D36" s="19">
        <f>=SUMIF(Gastos!E9:E52,"Publicidad",Gastos!I9:I52)</f>
      </c>
    </row>
    <row r="37" ht="18" customHeight="1" spans="1:4" x14ac:dyDescent="0.25">
      <c r="A37" s="18" t="s">
        <v>68</v>
      </c>
      <c r="B37" s="19">
        <f>=SUMIF(Gastos!E9:E52,"Seguros",Gastos!F9:F52)</f>
      </c>
      <c r="C37" s="19">
        <f>=SUMIF(Gastos!E9:E52,"Seguros",Gastos!H9:H52)</f>
      </c>
      <c r="D37" s="19">
        <f>=SUMIF(Gastos!E9:E52,"Seguros",Gastos!I9:I52)</f>
      </c>
    </row>
    <row r="38" ht="18" customHeight="1" spans="1:4" x14ac:dyDescent="0.25">
      <c r="A38" s="18" t="s">
        <v>69</v>
      </c>
      <c r="B38" s="19">
        <f>=SUMIF(Gastos!E9:E52,"Otros",Gastos!F9:F52)</f>
      </c>
      <c r="C38" s="19">
        <f>=SUMIF(Gastos!E9:E52,"Otros",Gastos!H9:H52)</f>
      </c>
      <c r="D38" s="19">
        <f>=SUMIF(Gastos!E9:E52,"Otros",Gastos!I9:I52)</f>
      </c>
    </row>
    <row r="40" spans="1:4" x14ac:dyDescent="0.25">
      <c r="A40" s="12" t="s">
        <v>70</v>
      </c>
      <c r="B40" s="12"/>
      <c r="C40" s="12"/>
      <c r="D40" s="12"/>
    </row>
  </sheetData>
  <mergeCells count="5">
    <mergeCell ref="A1:D1"/>
    <mergeCell ref="A3:D3"/>
    <mergeCell ref="A11:D11"/>
    <mergeCell ref="A27:D27"/>
    <mergeCell ref="A40:D40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Gastos</vt:lpstr>
      <vt:lpstr>Resumen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Herramientas para Autónomos — herramientasparaautonomos.es</dc:creator>
  <dc:title/>
  <dc:subject/>
  <dc:description/>
  <cp:keywords/>
  <cp:category/>
  <cp:lastModifiedBy>Unknown</cp:lastModifiedBy>
  <dcterms:created xsi:type="dcterms:W3CDTF">2026-05-23T16:11:23Z</dcterms:created>
  <dcterms:modified xsi:type="dcterms:W3CDTF">2026-05-23T16:11:23Z</dcterms:modified>
</cp:coreProperties>
</file>